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rt Here" state="visible" r:id="rId4"/>
    <sheet sheetId="2" name="Product Cost" state="visible" r:id="rId5"/>
    <sheet sheetId="3" name="Event Expenses" state="visible" r:id="rId6"/>
    <sheet sheetId="4" name="Break-Even" state="visible" r:id="rId7"/>
    <sheet sheetId="5" name="Overlooked Costs" state="visible" r:id="rId8"/>
  </sheets>
  <definedNames>
    <definedName name="_xlnm.Print_Area" localSheetId="0">'Start Here'!$A1:$E30</definedName>
    <definedName name="_xlnm.Print_Area" localSheetId="1">'Product Cost'!$A1:$E31</definedName>
    <definedName name="_xlnm.Print_Area" localSheetId="2">'Event Expenses'!$A1:$F27</definedName>
    <definedName name="_xlnm.Print_Area" localSheetId="3">'Break-Even'!$A1:$D27</definedName>
    <definedName name="_xlnm.Print_Area" localSheetId="4">'Overlooked Costs'!$A1:$F28</definedName>
  </definedNames>
  <calcPr calcId="171027" fullCalcOnLoad="1"/>
</workbook>
</file>

<file path=xl/sharedStrings.xml><?xml version="1.0" encoding="utf-8"?>
<sst xmlns="http://schemas.openxmlformats.org/spreadsheetml/2006/main" count="274" uniqueCount="157">
  <si>
    <t>Craft Fair Profit Starter Sheet</t>
  </si>
  <si>
    <t>A reusable planning workbook from CraftyCalcs. Blue cells are editable; green cells calculate automatically. The example is intentionally filled in so you can see the full workflow before replacing it with your own numbers.</t>
  </si>
  <si>
    <t>Use the workbook in this order</t>
  </si>
  <si>
    <t>1</t>
  </si>
  <si>
    <t>Product Cost</t>
  </si>
  <si>
    <t>Replace the candle example with the materials, labor, packaging, overhead, and observed waste for one product.</t>
  </si>
  <si>
    <t>2</t>
  </si>
  <si>
    <t>Event Expenses</t>
  </si>
  <si>
    <t>Mark each expense Yes or No and enter the planned amount. Only Yes rows flow into break-even.</t>
  </si>
  <si>
    <t>3</t>
  </si>
  <si>
    <t>Break-Even</t>
  </si>
  <si>
    <t>Set an average selling price, payment fee assumptions, and optional event-profit target.</t>
  </si>
  <si>
    <t>4</t>
  </si>
  <si>
    <t>Overlooked Costs</t>
  </si>
  <si>
    <t>Review the checklist so recurring and occasional costs do not disappear from your plan.</t>
  </si>
  <si>
    <t>Reviewed example: 8 oz soy candle at a one-day craft fair</t>
  </si>
  <si>
    <t>Materials per product</t>
  </si>
  <si>
    <t>Labor per product</t>
  </si>
  <si>
    <t>Cost per sellable product</t>
  </si>
  <si>
    <t>Contribution per $28 sale</t>
  </si>
  <si>
    <t>Sales to recover $295 event costs</t>
  </si>
  <si>
    <t>Sales to recover costs + $300 profit goal</t>
  </si>
  <si>
    <t>Relevant free CraftyCalcs tools</t>
  </si>
  <si>
    <t>Calculate a repeatable batch cost - https://craftycalcs.com/craft-batch-cost-calculator/</t>
  </si>
  <si>
    <t>Follow the free seller-tool path - https://craftycalcs.com/seller-tools/</t>
  </si>
  <si>
    <t>Estimate material quantities - https://craftycalcs.com/#calculators</t>
  </si>
  <si>
    <t>Planning note: This workbook is an operational estimate, not tax, accounting, legal, or financial advice. Replace every example value with your own current data. Confirm payment fees, permits, insurance, tax treatment, and event rules with the relevant provider or qualified professional. Do not count the same cost in more than one worksheet.</t>
  </si>
  <si>
    <t>One-Product Cost Worksheet</t>
  </si>
  <si>
    <t>Enter the amount used and unit cost in the same unit for each material. Include your own labor. Waste adjusts the base cost so sellable products recover the cost of expected defects.</t>
  </si>
  <si>
    <t>Product name</t>
  </si>
  <si>
    <t>8 oz soy candle</t>
  </si>
  <si>
    <t>Material or component</t>
  </si>
  <si>
    <t>Amount per product</t>
  </si>
  <si>
    <t>Unit</t>
  </si>
  <si>
    <t>Cost per unit</t>
  </si>
  <si>
    <t>Cost per product</t>
  </si>
  <si>
    <t>Soy wax</t>
  </si>
  <si>
    <t>oz</t>
  </si>
  <si>
    <t>Fragrance oil</t>
  </si>
  <si>
    <t>Wick</t>
  </si>
  <si>
    <t>each</t>
  </si>
  <si>
    <t>Jar and lid</t>
  </si>
  <si>
    <t>Label</t>
  </si>
  <si>
    <t/>
  </si>
  <si>
    <t>Total material cost per product</t>
  </si>
  <si>
    <t>Labor minutes per product</t>
  </si>
  <si>
    <t>Hourly labor rate</t>
  </si>
  <si>
    <t>Labor cost per product</t>
  </si>
  <si>
    <t>Packaging per product</t>
  </si>
  <si>
    <t>Overhead per product</t>
  </si>
  <si>
    <t>Expected waste or defect rate</t>
  </si>
  <si>
    <t>Base unit cost before expected waste</t>
  </si>
  <si>
    <t>Formula: cost per sellable product = (materials + labor + packaging + overhead) / (1 - waste rate). Use the batch cost calculator for batches with shared production time or batch-level overhead.</t>
  </si>
  <si>
    <t>Event-Expense Checklist</t>
  </si>
  <si>
    <t>Enter only incremental event costs or a deliberate allocation. Use Yes/No to control which planned expenses flow into the Break-Even worksheet, and avoid duplicating costs already included in product overhead.</t>
  </si>
  <si>
    <t>Category</t>
  </si>
  <si>
    <t>Expense</t>
  </si>
  <si>
    <t>Include?</t>
  </si>
  <si>
    <t>Planned</t>
  </si>
  <si>
    <t>Actual</t>
  </si>
  <si>
    <t>Notes</t>
  </si>
  <si>
    <t>Event</t>
  </si>
  <si>
    <t>Application or jury fee</t>
  </si>
  <si>
    <t>Yes</t>
  </si>
  <si>
    <t>Often nonrefundable</t>
  </si>
  <si>
    <t>Booth or space fee</t>
  </si>
  <si>
    <t>One-day market example</t>
  </si>
  <si>
    <t>Compliance</t>
  </si>
  <si>
    <t>Permits or licenses</t>
  </si>
  <si>
    <t>No</t>
  </si>
  <si>
    <t>Check local and organizer rules</t>
  </si>
  <si>
    <t>Protection</t>
  </si>
  <si>
    <t>Event insurance allocation</t>
  </si>
  <si>
    <t>Use your actual policy cost</t>
  </si>
  <si>
    <t>Display</t>
  </si>
  <si>
    <t>Display, table, tent, or rental</t>
  </si>
  <si>
    <t>Event share, not full purchase twice</t>
  </si>
  <si>
    <t>Travel</t>
  </si>
  <si>
    <t>Mileage, fuel, tolls, parking</t>
  </si>
  <si>
    <t>Use one consistent method</t>
  </si>
  <si>
    <t>Lodging</t>
  </si>
  <si>
    <t>Incremental meals</t>
  </si>
  <si>
    <t>Operations</t>
  </si>
  <si>
    <t>Payment, power, or lighting supplies</t>
  </si>
  <si>
    <t>Do not include per-sale fees here</t>
  </si>
  <si>
    <t>Marketing</t>
  </si>
  <si>
    <t>Signs, cards, samples, promotions</t>
  </si>
  <si>
    <t>Transport</t>
  </si>
  <si>
    <t>Shipping or product transport</t>
  </si>
  <si>
    <t>Staffing</t>
  </si>
  <si>
    <t>Helper wages or relief coverage</t>
  </si>
  <si>
    <t>Equipment</t>
  </si>
  <si>
    <t>Wear, repairs, or event allocation</t>
  </si>
  <si>
    <t>Other</t>
  </si>
  <si>
    <t>Cash float, bags, cleanup, miscellaneous</t>
  </si>
  <si>
    <t>Additional expense</t>
  </si>
  <si>
    <t>Included planned event costs</t>
  </si>
  <si>
    <t>Included actual event costs</t>
  </si>
  <si>
    <t>Tip: Card processing percentages and per-transaction fees belong on Break-Even because they change with sales. Product materials, labor, packaging, and product-level overhead belong on Product Cost.</t>
  </si>
  <si>
    <t>Craft-Fair Break-Even Worksheet</t>
  </si>
  <si>
    <t>This one-product planning model uses an average selling price and contribution per sale. If your product mix varies widely, use conservative weighted averages and test more than one scenario.</t>
  </si>
  <si>
    <t>Sales assumptions</t>
  </si>
  <si>
    <t>Average selling price</t>
  </si>
  <si>
    <t>Payment fee rate</t>
  </si>
  <si>
    <t>Per-transaction fee</t>
  </si>
  <si>
    <t>Contribution per sale</t>
  </si>
  <si>
    <t>Event goal</t>
  </si>
  <si>
    <t>Planned event costs</t>
  </si>
  <si>
    <t>Desired event profit</t>
  </si>
  <si>
    <t>Results</t>
  </si>
  <si>
    <t>Sales to recover event costs</t>
  </si>
  <si>
    <t>Revenue at cash break-even</t>
  </si>
  <si>
    <t>Sales to recover costs + profit goal</t>
  </si>
  <si>
    <t>Revenue at profit-goal sales</t>
  </si>
  <si>
    <t>Projected event profit at that sales count</t>
  </si>
  <si>
    <t>Formula: contribution per sale = selling price - product cost - (selling price x payment fee rate) - per-transaction fee. Break-even sales = round up(event costs / contribution per sale). Profit-goal sales = round up((event costs + desired profit) / contribution per sale). Taxes collected for a taxing authority are not revenue or profit; use qualified guidance for your records.</t>
  </si>
  <si>
    <t>Overlooked-Cost Checklist</t>
  </si>
  <si>
    <t>Review this list before trusting the result. Mark what you counted and note where it lives; the checklist does not add costs automatically, which helps prevent accidental double-counting.</t>
  </si>
  <si>
    <t>Cost sellers commonly forget</t>
  </si>
  <si>
    <t>When it occurs</t>
  </si>
  <si>
    <t>Counted?</t>
  </si>
  <si>
    <t>Where included</t>
  </si>
  <si>
    <t>Product</t>
  </si>
  <si>
    <t>Failed products, trim loss, spills, breakage</t>
  </si>
  <si>
    <t>Per batch</t>
  </si>
  <si>
    <t>Product Cost - waste rate</t>
  </si>
  <si>
    <t>Samples, testers, or display-only inventory</t>
  </si>
  <si>
    <t>Per event</t>
  </si>
  <si>
    <t>Labor</t>
  </si>
  <si>
    <t>Sourcing, setup, cleanup, labeling, packing</t>
  </si>
  <si>
    <t>Per product/event</t>
  </si>
  <si>
    <t>Product Cost - labor</t>
  </si>
  <si>
    <t>Travel, booth setup, selling, and teardown time</t>
  </si>
  <si>
    <t>Selling</t>
  </si>
  <si>
    <t>Card processing and marketplace fees</t>
  </si>
  <si>
    <t>Per sale</t>
  </si>
  <si>
    <t>Break-Even - fees</t>
  </si>
  <si>
    <t>Discounts, bundles, refunds, and chargebacks</t>
  </si>
  <si>
    <t>Application fees for accepted or rejected shows</t>
  </si>
  <si>
    <t>Per application</t>
  </si>
  <si>
    <t>Insurance, permits, licenses, or inspections</t>
  </si>
  <si>
    <t>Periodic/event</t>
  </si>
  <si>
    <t>Tent weights, lighting, power, displays, repairs</t>
  </si>
  <si>
    <t>Mileage, fuel, tolls, parking, lodging, meals</t>
  </si>
  <si>
    <t>Signs, printing, samples, photography, ads</t>
  </si>
  <si>
    <t>Software, website, bookkeeping, banking</t>
  </si>
  <si>
    <t>Monthly/annual</t>
  </si>
  <si>
    <t>Maintenance, replacement, and depreciation</t>
  </si>
  <si>
    <t>Periodic</t>
  </si>
  <si>
    <t>Inventory</t>
  </si>
  <si>
    <t>Storage, stale stock, seasonal leftovers</t>
  </si>
  <si>
    <t>Product testing, labeling, professional advice</t>
  </si>
  <si>
    <t>Taxes</t>
  </si>
  <si>
    <t>Income, sales, payroll, and local tax obligations</t>
  </si>
  <si>
    <t>Varies</t>
  </si>
  <si>
    <t>Separate tax plan</t>
  </si>
  <si>
    <t>Keep tax and bookkeeping records separate from this planning estimate. A cost can be real even when its tax treatment is different from how you use it for pricing or event planning. If a cost applies across many products or events, choose a consistent allocation method and document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</si>
</sst>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8" x14ac:knownFonts="1">
    <font>
      <color theme="1"/>
      <family val="2"/>
      <scheme val="minor"/>
      <sz val="11"/>
      <name val="Calibri"/>
    </font>
    <font>
      <b/>
      <color rgb="FFFFFF"/>
      <sz val="20"/>
      <name val="Aptos Display"/>
    </font>
    <font>
      <color rgb="263238"/>
      <sz val="10"/>
      <name val="Aptos"/>
    </font>
    <font>
      <b/>
      <color rgb="FFFFFF"/>
      <sz val="10"/>
      <name val="Aptos"/>
    </font>
    <font>
      <b/>
      <color rgb="2A6F97"/>
    </font>
    <font>
      <b/>
    </font>
    <font>
      <b/>
      <color rgb="263238"/>
      <sz val="10"/>
      <name val="Aptos"/>
    </font>
    <font>
      <u/>
      <color rgb="0563C1"/>
    </font>
  </fonts>
  <fills count="7">
    <fill>
      <patternFill patternType="none"/>
    </fill>
    <fill>
      <patternFill patternType="gray125"/>
    </fill>
    <fill>
      <patternFill patternType="solid">
        <fgColor rgb="17324D"/>
      </patternFill>
    </fill>
    <fill>
      <patternFill patternType="solid">
        <fgColor rgb="FFF4D6"/>
      </patternFill>
    </fill>
    <fill>
      <patternFill patternType="solid">
        <fgColor rgb="2A6F97"/>
      </patternFill>
    </fill>
    <fill>
      <patternFill patternType="solid">
        <fgColor rgb="E8F4EC"/>
      </patternFill>
    </fill>
    <fill>
      <patternFill patternType="solid">
        <fgColor rgb="EAF3FF"/>
      </patternFill>
    </fill>
  </fills>
  <borders count="2">
    <border>
      <left/>
      <right/>
      <top/>
      <bottom/>
      <diagonal/>
    </border>
    <border>
      <left style="thin">
        <color rgb="E2E8F0"/>
      </left>
      <right style="thin">
        <color rgb="E2E8F0"/>
      </right>
      <top style="thin">
        <color rgb="E2E8F0"/>
      </top>
      <bottom style="thin">
        <color rgb="E2E8F0"/>
      </bottom>
      <diagonal/>
    </border>
  </borders>
  <cellStyleXfs count="1">
    <xf numFmtId="0" fontId="0" fillId="0" borderId="0"/>
  </cellStyleXfs>
  <cellXfs count="18">
    <xf numFmtId="0" fontId="0" fillId="0" borderId="0" xfId="0"/>
    <xf numFmtId="0" fontId="1" fillId="2" borderId="0" xfId="0" applyFont="1" applyFill="1" applyAlignment="1">
      <alignment vertical="center"/>
    </xf>
    <xf numFmtId="0" fontId="2" fillId="3" borderId="0" xfId="0" applyFont="1" applyFill="1" applyAlignment="1">
      <alignment vertical="center" wrapText="1"/>
    </xf>
    <xf numFmtId="0" fontId="3" fillId="4" borderId="1" xfId="0" applyFont="1" applyFill="1" applyBorder="1" applyAlignment="1">
      <alignment vertical="center" wrapText="1"/>
    </xf>
    <xf numFmtId="0" fontId="4" fillId="0" borderId="0" xfId="0" applyFont="1"/>
    <xf numFmtId="0" fontId="5" fillId="0" borderId="0" xfId="0" applyFont="1"/>
    <xf numFmtId="0" fontId="0" fillId="0" borderId="0" xfId="0" applyAlignment="1">
      <alignment vertical="top" wrapText="1"/>
    </xf>
    <xf numFmtId="0" fontId="0" fillId="0" borderId="1" xfId="0" applyBorder="1"/>
    <xf numFmtId="164" fontId="6" fillId="5" borderId="1" xfId="0" applyNumberFormat="1" applyFont="1" applyFill="1" applyBorder="1"/>
    <xf numFmtId="1" fontId="6" fillId="5" borderId="1" xfId="0" applyNumberFormat="1" applyFont="1" applyFill="1" applyBorder="1"/>
    <xf numFmtId="0" fontId="7" fillId="0" borderId="0" xfId="0" applyFont="1"/>
    <xf numFmtId="0" fontId="0" fillId="3" borderId="0" xfId="0" applyFill="1" applyAlignment="1">
      <alignment vertical="top" wrapText="1"/>
    </xf>
    <xf numFmtId="0" fontId="2" fillId="6" borderId="1" xfId="0" applyFont="1" applyFill="1" applyBorder="1"/>
    <xf numFmtId="164" fontId="2" fillId="6" borderId="1" xfId="0" applyNumberFormat="1" applyFont="1" applyFill="1" applyBorder="1"/>
    <xf numFmtId="1" fontId="2" fillId="6" borderId="1" xfId="0" applyNumberFormat="1" applyFont="1" applyFill="1" applyBorder="1"/>
    <xf numFmtId="165" fontId="2" fillId="6" borderId="1" xfId="0" applyNumberFormat="1" applyFont="1" applyFill="1" applyBorder="1"/>
    <xf numFmtId="0" fontId="0" fillId="3" borderId="0" xfId="0" applyFill="1" applyAlignment="1">
      <alignment wrapText="1"/>
    </xf>
    <xf numFmtId="0" fontId="2" fillId="6" borderId="1"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craftycalcs.com/craft-batch-cost-calculator/" TargetMode="External"/><Relationship Id="rId2" Type="http://schemas.openxmlformats.org/officeDocument/2006/relationships/hyperlink" Target="https://craftycalcs.com/seller-tools/" TargetMode="External"/><Relationship Id="rId3" Type="http://schemas.openxmlformats.org/officeDocument/2006/relationships/hyperlink" Target="https://craftycalcs.com/#calculato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17324D"/>
    <pageSetUpPr fitToPage="1"/>
  </sheetPr>
  <dimension ref="A1:E30"/>
  <sheetViews>
    <sheetView workbookViewId="0" showGridLines="0">
      <pane ySplit="4" topLeftCell="A5" activePane="bottomLeft" state="frozen"/>
      <selection pane="bottomLeft"/>
    </sheetView>
  </sheetViews>
  <sheetFormatPr defaultRowHeight="20" outlineLevelRow="0" outlineLevelCol="0" x14ac:dyDescent="55" customHeight="1"/>
  <cols>
    <col min="1" max="1" width="24" customWidth="1"/>
    <col min="2" max="4" width="28" customWidth="1"/>
    <col min="5" max="5" width="22" customWidth="1"/>
  </cols>
  <sheetData>
    <row r="1" ht="34" customHeight="1" spans="1:5" x14ac:dyDescent="0.25">
      <c r="A1" s="1" t="s">
        <v>0</v>
      </c>
      <c r="B1" s="1"/>
      <c r="C1" s="1"/>
      <c r="D1" s="1"/>
      <c r="E1" s="1"/>
    </row>
    <row r="2" ht="26" customHeight="1" spans="1:5" x14ac:dyDescent="0.25">
      <c r="A2" s="2" t="s">
        <v>1</v>
      </c>
      <c r="B2" s="2"/>
      <c r="C2" s="2"/>
      <c r="D2" s="2"/>
      <c r="E2" s="2"/>
    </row>
    <row r="3" ht="18" customHeight="1" spans="1:5" x14ac:dyDescent="0.25">
      <c r="A3" s="2"/>
      <c r="B3" s="2"/>
      <c r="C3" s="2"/>
      <c r="D3" s="2"/>
      <c r="E3" s="2"/>
    </row>
    <row r="5" ht="30" customHeight="1" spans="1:5" x14ac:dyDescent="0.25">
      <c r="A5" s="3" t="s">
        <v>2</v>
      </c>
      <c r="B5" s="3"/>
      <c r="C5" s="3"/>
      <c r="D5" s="3"/>
      <c r="E5" s="3"/>
    </row>
    <row r="6" ht="38" customHeight="1" spans="1:5" x14ac:dyDescent="0.25">
      <c r="A6" s="4" t="s">
        <v>3</v>
      </c>
      <c r="B6" s="5" t="s">
        <v>4</v>
      </c>
      <c r="C6" s="6" t="s">
        <v>5</v>
      </c>
      <c r="D6" s="6"/>
      <c r="E6" s="6"/>
    </row>
    <row r="7" ht="38" customHeight="1" spans="1:5" x14ac:dyDescent="0.25">
      <c r="A7" s="4" t="s">
        <v>6</v>
      </c>
      <c r="B7" s="5" t="s">
        <v>7</v>
      </c>
      <c r="C7" s="6" t="s">
        <v>8</v>
      </c>
      <c r="D7" s="6"/>
      <c r="E7" s="6"/>
    </row>
    <row r="8" ht="38" customHeight="1" spans="1:5" x14ac:dyDescent="0.25">
      <c r="A8" s="4" t="s">
        <v>9</v>
      </c>
      <c r="B8" s="5" t="s">
        <v>10</v>
      </c>
      <c r="C8" s="6" t="s">
        <v>11</v>
      </c>
      <c r="D8" s="6"/>
      <c r="E8" s="6"/>
    </row>
    <row r="9" ht="38" customHeight="1" spans="1:5" x14ac:dyDescent="0.25">
      <c r="A9" s="4" t="s">
        <v>12</v>
      </c>
      <c r="B9" s="5" t="s">
        <v>13</v>
      </c>
      <c r="C9" s="6" t="s">
        <v>14</v>
      </c>
      <c r="D9" s="6"/>
      <c r="E9" s="6"/>
    </row>
    <row r="12" ht="30" customHeight="1" spans="1:5" x14ac:dyDescent="0.25">
      <c r="A12" s="3" t="s">
        <v>15</v>
      </c>
      <c r="B12" s="3"/>
      <c r="C12" s="3"/>
      <c r="D12" s="3"/>
      <c r="E12" s="3"/>
    </row>
    <row r="13" spans="1:5" x14ac:dyDescent="0.25">
      <c r="A13" s="7" t="s">
        <v>16</v>
      </c>
      <c r="B13" s="7"/>
      <c r="C13" s="7"/>
      <c r="D13" s="8">
        <v>6.7700000000000005</v>
      </c>
      <c r="E13" s="8"/>
    </row>
    <row r="14" spans="1:5" x14ac:dyDescent="0.25">
      <c r="A14" s="7" t="s">
        <v>17</v>
      </c>
      <c r="B14" s="7"/>
      <c r="C14" s="7"/>
      <c r="D14" s="8">
        <v>4</v>
      </c>
      <c r="E14" s="8"/>
    </row>
    <row r="15" spans="1:5" x14ac:dyDescent="0.25">
      <c r="A15" s="7" t="s">
        <v>18</v>
      </c>
      <c r="B15" s="7"/>
      <c r="C15" s="7"/>
      <c r="D15" s="8">
        <v>12.547368421052632</v>
      </c>
      <c r="E15" s="8"/>
    </row>
    <row r="16" spans="1:5" x14ac:dyDescent="0.25">
      <c r="A16" s="7" t="s">
        <v>19</v>
      </c>
      <c r="B16" s="7"/>
      <c r="C16" s="7"/>
      <c r="D16" s="8">
        <v>14.312631578947368</v>
      </c>
      <c r="E16" s="8"/>
    </row>
    <row r="17" spans="1:5" x14ac:dyDescent="0.25">
      <c r="A17" s="7" t="s">
        <v>20</v>
      </c>
      <c r="B17" s="7"/>
      <c r="C17" s="7"/>
      <c r="D17" s="9">
        <v>21</v>
      </c>
      <c r="E17" s="9"/>
    </row>
    <row r="18" spans="1:5" x14ac:dyDescent="0.25">
      <c r="A18" s="7" t="s">
        <v>21</v>
      </c>
      <c r="B18" s="7"/>
      <c r="C18" s="7"/>
      <c r="D18" s="9">
        <v>42</v>
      </c>
      <c r="E18" s="9"/>
    </row>
    <row r="21" ht="30" customHeight="1" spans="1:5" x14ac:dyDescent="0.25">
      <c r="A21" s="3" t="s">
        <v>22</v>
      </c>
      <c r="B21" s="3"/>
      <c r="C21" s="3"/>
      <c r="D21" s="3"/>
      <c r="E21" s="3"/>
    </row>
    <row r="22" spans="1:5" x14ac:dyDescent="0.25">
      <c r="A22" s="10" t="s">
        <v>23</v>
      </c>
      <c r="B22" s="10"/>
      <c r="C22" s="10"/>
      <c r="D22" s="10"/>
      <c r="E22" s="10"/>
    </row>
    <row r="23" spans="1:5" x14ac:dyDescent="0.25">
      <c r="A23" s="10" t="s">
        <v>24</v>
      </c>
      <c r="B23" s="10"/>
      <c r="C23" s="10"/>
      <c r="D23" s="10"/>
      <c r="E23" s="10"/>
    </row>
    <row r="24" spans="1:5" x14ac:dyDescent="0.25">
      <c r="A24" s="10" t="s">
        <v>25</v>
      </c>
      <c r="B24" s="10"/>
      <c r="C24" s="10"/>
      <c r="D24" s="10"/>
      <c r="E24" s="10"/>
    </row>
    <row r="27" spans="1:5" x14ac:dyDescent="0.25">
      <c r="A27" s="11" t="s">
        <v>26</v>
      </c>
      <c r="B27" s="11"/>
      <c r="C27" s="11"/>
      <c r="D27" s="11"/>
      <c r="E27" s="11"/>
    </row>
    <row r="28" spans="1:5" x14ac:dyDescent="0.25">
      <c r="A28" s="11"/>
      <c r="B28" s="11"/>
      <c r="C28" s="11"/>
      <c r="D28" s="11"/>
      <c r="E28" s="11"/>
    </row>
    <row r="29" spans="1:5" x14ac:dyDescent="0.25">
      <c r="A29" s="11"/>
      <c r="B29" s="11"/>
      <c r="C29" s="11"/>
      <c r="D29" s="11"/>
      <c r="E29" s="11"/>
    </row>
    <row r="30" spans="1:5" x14ac:dyDescent="0.25">
      <c r="A30" s="11"/>
      <c r="B30" s="11"/>
      <c r="C30" s="11"/>
      <c r="D30" s="11"/>
      <c r="E30" s="11"/>
    </row>
  </sheetData>
  <mergeCells count="25">
    <mergeCell ref="A1:E1"/>
    <mergeCell ref="A2:E3"/>
    <mergeCell ref="A5:E5"/>
    <mergeCell ref="C6:E6"/>
    <mergeCell ref="C7:E7"/>
    <mergeCell ref="C8:E8"/>
    <mergeCell ref="C9:E9"/>
    <mergeCell ref="A12:E12"/>
    <mergeCell ref="A13:C13"/>
    <mergeCell ref="D13:E13"/>
    <mergeCell ref="A14:C14"/>
    <mergeCell ref="D14:E14"/>
    <mergeCell ref="A15:C15"/>
    <mergeCell ref="D15:E15"/>
    <mergeCell ref="A16:C16"/>
    <mergeCell ref="D16:E16"/>
    <mergeCell ref="A17:C17"/>
    <mergeCell ref="D17:E17"/>
    <mergeCell ref="A18:C18"/>
    <mergeCell ref="D18:E18"/>
    <mergeCell ref="A21:E21"/>
    <mergeCell ref="A22:E22"/>
    <mergeCell ref="A23:E23"/>
    <mergeCell ref="A24:E24"/>
    <mergeCell ref="A27:E30"/>
  </mergeCells>
  <hyperlinks>
    <hyperlink ref="A22" r:id="rId1"/>
    <hyperlink ref="A23" r:id="rId2"/>
    <hyperlink ref="A24" r:id="rId3"/>
  </hyperlinks>
  <pageMargins left="0.35" right="0.35" top="0.5" bottom="0.5" header="0.2" footer="0.2"/>
  <pageSetup paperSize="1" orientation="portrait" fitToWidth="1" fitToHeight="0"/>
  <headerFooter>
    <oddFooter>CraftyCalcs.com | Planning estimate - verify your own costs and fee rates | 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2A6F97"/>
    <pageSetUpPr fitToPage="1"/>
  </sheetPr>
  <dimension ref="A1:E31"/>
  <sheetViews>
    <sheetView workbookViewId="0" showGridLines="0">
      <pane ySplit="4" topLeftCell="A5" activePane="bottomLeft" state="frozen"/>
      <selection pane="bottomLeft"/>
    </sheetView>
  </sheetViews>
  <sheetFormatPr defaultRowHeight="20" outlineLevelRow="0" outlineLevelCol="0" x14ac:dyDescent="55" customHeight="1"/>
  <cols>
    <col min="1" max="1" width="24" customWidth="1"/>
    <col min="2" max="2" width="18" customWidth="1"/>
    <col min="3" max="3" width="16" customWidth="1"/>
    <col min="4" max="4" width="18" customWidth="1"/>
    <col min="5" max="5" width="20" customWidth="1"/>
  </cols>
  <sheetData>
    <row r="1" ht="34" customHeight="1" spans="1:5" x14ac:dyDescent="0.25">
      <c r="A1" s="1" t="s">
        <v>27</v>
      </c>
      <c r="B1" s="1"/>
      <c r="C1" s="1"/>
      <c r="D1" s="1"/>
      <c r="E1" s="1"/>
    </row>
    <row r="2" ht="26" customHeight="1" spans="1:5" x14ac:dyDescent="0.25">
      <c r="A2" s="2" t="s">
        <v>28</v>
      </c>
      <c r="B2" s="2"/>
      <c r="C2" s="2"/>
      <c r="D2" s="2"/>
      <c r="E2" s="2"/>
    </row>
    <row r="3" ht="18" customHeight="1" spans="1:5" x14ac:dyDescent="0.25">
      <c r="A3" s="2"/>
      <c r="B3" s="2"/>
      <c r="C3" s="2"/>
      <c r="D3" s="2"/>
      <c r="E3" s="2"/>
    </row>
    <row r="5" spans="1:5" x14ac:dyDescent="0.25">
      <c r="A5" t="s">
        <v>29</v>
      </c>
      <c r="B5" s="12" t="s">
        <v>30</v>
      </c>
      <c r="C5" s="12"/>
      <c r="D5" s="12"/>
      <c r="E5" s="12"/>
    </row>
    <row r="7" ht="30" customHeight="1" spans="1:5" x14ac:dyDescent="0.25">
      <c r="A7" s="3" t="s">
        <v>31</v>
      </c>
      <c r="B7" s="3" t="s">
        <v>32</v>
      </c>
      <c r="C7" s="3" t="s">
        <v>33</v>
      </c>
      <c r="D7" s="3" t="s">
        <v>34</v>
      </c>
      <c r="E7" s="3" t="s">
        <v>35</v>
      </c>
    </row>
    <row r="8" spans="1:5" x14ac:dyDescent="0.25">
      <c r="A8" s="12" t="s">
        <v>36</v>
      </c>
      <c r="B8" s="12">
        <v>8</v>
      </c>
      <c r="C8" s="12" t="s">
        <v>37</v>
      </c>
      <c r="D8" s="13">
        <v>0.5</v>
      </c>
      <c r="E8" s="8">
        <f>IF(OR(B8="",D8=""),0,B8*D8)</f>
        <v>4</v>
      </c>
    </row>
    <row r="9" spans="1:5" x14ac:dyDescent="0.25">
      <c r="A9" s="12" t="s">
        <v>38</v>
      </c>
      <c r="B9" s="12">
        <v>0.6</v>
      </c>
      <c r="C9" s="12" t="s">
        <v>37</v>
      </c>
      <c r="D9" s="13">
        <v>1.5</v>
      </c>
      <c r="E9" s="8">
        <f>IF(OR(B9="",D9=""),0,B9*D9)</f>
        <v>0.8999999999999999</v>
      </c>
    </row>
    <row r="10" spans="1:5" x14ac:dyDescent="0.25">
      <c r="A10" s="12" t="s">
        <v>39</v>
      </c>
      <c r="B10" s="12">
        <v>1</v>
      </c>
      <c r="C10" s="12" t="s">
        <v>40</v>
      </c>
      <c r="D10" s="13">
        <v>0.12</v>
      </c>
      <c r="E10" s="8">
        <f>IF(OR(B10="",D10=""),0,B10*D10)</f>
        <v>0.12</v>
      </c>
    </row>
    <row r="11" spans="1:5" x14ac:dyDescent="0.25">
      <c r="A11" s="12" t="s">
        <v>41</v>
      </c>
      <c r="B11" s="12">
        <v>1</v>
      </c>
      <c r="C11" s="12" t="s">
        <v>40</v>
      </c>
      <c r="D11" s="13">
        <v>1.5</v>
      </c>
      <c r="E11" s="8">
        <f>IF(OR(B11="",D11=""),0,B11*D11)</f>
        <v>1.5</v>
      </c>
    </row>
    <row r="12" spans="1:5" x14ac:dyDescent="0.25">
      <c r="A12" s="12" t="s">
        <v>42</v>
      </c>
      <c r="B12" s="12">
        <v>1</v>
      </c>
      <c r="C12" s="12" t="s">
        <v>40</v>
      </c>
      <c r="D12" s="13">
        <v>0.25</v>
      </c>
      <c r="E12" s="8">
        <f>IF(OR(B12="",D12=""),0,B12*D12)</f>
        <v>0.25</v>
      </c>
    </row>
    <row r="13" spans="1:5" x14ac:dyDescent="0.25">
      <c r="A13" s="12" t="s">
        <v>43</v>
      </c>
      <c r="B13" s="12" t="s">
        <v>43</v>
      </c>
      <c r="C13" s="12" t="s">
        <v>43</v>
      </c>
      <c r="D13" s="13" t="s">
        <v>43</v>
      </c>
      <c r="E13" s="8">
        <f>IF(OR(B13="",D13=""),0,B13*D13)</f>
        <v>0</v>
      </c>
    </row>
    <row r="14" spans="1:5" x14ac:dyDescent="0.25">
      <c r="A14" s="12" t="s">
        <v>43</v>
      </c>
      <c r="B14" s="12" t="s">
        <v>43</v>
      </c>
      <c r="C14" s="12" t="s">
        <v>43</v>
      </c>
      <c r="D14" s="13" t="s">
        <v>43</v>
      </c>
      <c r="E14" s="8">
        <f>IF(OR(B14="",D14=""),0,B14*D14)</f>
        <v>0</v>
      </c>
    </row>
    <row r="15" spans="1:5" x14ac:dyDescent="0.25">
      <c r="A15" s="12" t="s">
        <v>43</v>
      </c>
      <c r="B15" s="12" t="s">
        <v>43</v>
      </c>
      <c r="C15" s="12" t="s">
        <v>43</v>
      </c>
      <c r="D15" s="13" t="s">
        <v>43</v>
      </c>
      <c r="E15" s="8">
        <f>IF(OR(B15="",D15=""),0,B15*D15)</f>
        <v>0</v>
      </c>
    </row>
    <row r="16" spans="1:5" x14ac:dyDescent="0.25">
      <c r="A16" s="12" t="s">
        <v>43</v>
      </c>
      <c r="B16" s="12" t="s">
        <v>43</v>
      </c>
      <c r="C16" s="12" t="s">
        <v>43</v>
      </c>
      <c r="D16" s="13" t="s">
        <v>43</v>
      </c>
      <c r="E16" s="8">
        <f>IF(OR(B16="",D16=""),0,B16*D16)</f>
        <v>0</v>
      </c>
    </row>
    <row r="17" spans="1:5" x14ac:dyDescent="0.25">
      <c r="A17" s="12" t="s">
        <v>43</v>
      </c>
      <c r="B17" s="12" t="s">
        <v>43</v>
      </c>
      <c r="C17" s="12" t="s">
        <v>43</v>
      </c>
      <c r="D17" s="13" t="s">
        <v>43</v>
      </c>
      <c r="E17" s="8">
        <f>IF(OR(B17="",D17=""),0,B17*D17)</f>
        <v>0</v>
      </c>
    </row>
    <row r="19" spans="1:5" x14ac:dyDescent="0.25">
      <c r="A19" s="5" t="s">
        <v>44</v>
      </c>
      <c r="B19" s="5"/>
      <c r="C19" s="5"/>
      <c r="D19" s="5"/>
      <c r="E19" s="8">
        <f>SUM(E8:E17)</f>
        <v>6.7700000000000005</v>
      </c>
    </row>
    <row r="21" spans="1:4" x14ac:dyDescent="0.25">
      <c r="A21" t="s">
        <v>45</v>
      </c>
      <c r="B21"/>
      <c r="C21"/>
      <c r="D21" s="14">
        <v>12</v>
      </c>
    </row>
    <row r="22" spans="1:4" x14ac:dyDescent="0.25">
      <c r="A22" t="s">
        <v>46</v>
      </c>
      <c r="B22"/>
      <c r="C22"/>
      <c r="D22" s="13">
        <v>20</v>
      </c>
    </row>
    <row r="23" spans="1:4" x14ac:dyDescent="0.25">
      <c r="A23" t="s">
        <v>47</v>
      </c>
      <c r="B23"/>
      <c r="C23"/>
      <c r="D23" s="8">
        <f>D21/60*D22</f>
        <v>4</v>
      </c>
    </row>
    <row r="24" spans="1:4" x14ac:dyDescent="0.25">
      <c r="A24" t="s">
        <v>48</v>
      </c>
      <c r="B24"/>
      <c r="C24"/>
      <c r="D24" s="13">
        <v>0.65</v>
      </c>
    </row>
    <row r="25" spans="1:4" x14ac:dyDescent="0.25">
      <c r="A25" t="s">
        <v>49</v>
      </c>
      <c r="B25"/>
      <c r="C25"/>
      <c r="D25" s="13">
        <v>0.5</v>
      </c>
    </row>
    <row r="26" spans="1:4" x14ac:dyDescent="0.25">
      <c r="A26" t="s">
        <v>50</v>
      </c>
      <c r="B26"/>
      <c r="C26"/>
      <c r="D26" s="15">
        <v>0.05</v>
      </c>
    </row>
    <row r="28" spans="1:5" x14ac:dyDescent="0.25">
      <c r="A28" t="s">
        <v>51</v>
      </c>
      <c r="B28"/>
      <c r="C28"/>
      <c r="D28"/>
      <c r="E28" s="8">
        <f>E19+D23+D24+D25</f>
        <v>11.92</v>
      </c>
    </row>
    <row r="29" spans="1:5" x14ac:dyDescent="0.25">
      <c r="A29" t="s">
        <v>18</v>
      </c>
      <c r="B29"/>
      <c r="C29"/>
      <c r="D29"/>
      <c r="E29" s="8">
        <f>IF(D26&gt;=100%,0,E28/(1-D26))</f>
        <v>12.547368421052632</v>
      </c>
    </row>
    <row r="31" ht="42" customHeight="1" spans="1:5" x14ac:dyDescent="0.25">
      <c r="A31" s="16" t="s">
        <v>52</v>
      </c>
      <c r="B31" s="16"/>
      <c r="C31" s="16"/>
      <c r="D31" s="16"/>
      <c r="E31" s="16"/>
    </row>
  </sheetData>
  <mergeCells count="13">
    <mergeCell ref="A1:E1"/>
    <mergeCell ref="A2:E3"/>
    <mergeCell ref="B5:E5"/>
    <mergeCell ref="A19:D19"/>
    <mergeCell ref="A21:C21"/>
    <mergeCell ref="A22:C22"/>
    <mergeCell ref="A23:C23"/>
    <mergeCell ref="A24:C24"/>
    <mergeCell ref="A25:C25"/>
    <mergeCell ref="A26:C26"/>
    <mergeCell ref="A28:D28"/>
    <mergeCell ref="A29:D29"/>
    <mergeCell ref="A31:E31"/>
  </mergeCells>
  <pageMargins left="0.35" right="0.35" top="0.5" bottom="0.5" header="0.2" footer="0.2"/>
  <pageSetup paperSize="1" orientation="portrait" fitToWidth="1" fitToHeight="0"/>
  <headerFooter>
    <oddFooter>CraftyCalcs.com | Planning estimate - verify your own costs and fee rates | 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C17C2E"/>
    <pageSetUpPr fitToPage="1"/>
  </sheetPr>
  <dimension ref="A1:F27"/>
  <sheetViews>
    <sheetView workbookViewId="0" showGridLines="0">
      <pane ySplit="4" topLeftCell="A5" activePane="bottomLeft" state="frozen"/>
      <selection pane="bottomLeft"/>
    </sheetView>
  </sheetViews>
  <sheetFormatPr defaultRowHeight="20" outlineLevelRow="0" outlineLevelCol="0" x14ac:dyDescent="55" customHeight="1"/>
  <cols>
    <col min="1" max="1" width="20" customWidth="1"/>
    <col min="2" max="2" width="28" customWidth="1"/>
    <col min="3" max="3" width="13" customWidth="1"/>
    <col min="4" max="5" width="16" customWidth="1"/>
    <col min="6" max="6" width="28" customWidth="1"/>
  </cols>
  <sheetData>
    <row r="1" ht="34" customHeight="1" spans="1:6" x14ac:dyDescent="0.25">
      <c r="A1" s="1" t="s">
        <v>53</v>
      </c>
      <c r="B1" s="1"/>
      <c r="C1" s="1"/>
      <c r="D1" s="1"/>
      <c r="E1" s="1"/>
      <c r="F1" s="1"/>
    </row>
    <row r="2" ht="26" customHeight="1" spans="1:6" x14ac:dyDescent="0.25">
      <c r="A2" s="2" t="s">
        <v>54</v>
      </c>
      <c r="B2" s="2"/>
      <c r="C2" s="2"/>
      <c r="D2" s="2"/>
      <c r="E2" s="2"/>
      <c r="F2" s="2"/>
    </row>
    <row r="3" ht="18" customHeight="1" spans="1:6" x14ac:dyDescent="0.25">
      <c r="A3" s="2"/>
      <c r="B3" s="2"/>
      <c r="C3" s="2"/>
      <c r="D3" s="2"/>
      <c r="E3" s="2"/>
      <c r="F3" s="2"/>
    </row>
    <row r="5" ht="30" customHeight="1" spans="1:6" x14ac:dyDescent="0.25">
      <c r="A5" s="3" t="s">
        <v>55</v>
      </c>
      <c r="B5" s="3" t="s">
        <v>56</v>
      </c>
      <c r="C5" s="3" t="s">
        <v>57</v>
      </c>
      <c r="D5" s="3" t="s">
        <v>58</v>
      </c>
      <c r="E5" s="3" t="s">
        <v>59</v>
      </c>
      <c r="F5" s="3" t="s">
        <v>60</v>
      </c>
    </row>
    <row r="6" spans="1:6" x14ac:dyDescent="0.25">
      <c r="A6" s="12" t="s">
        <v>61</v>
      </c>
      <c r="B6" s="12" t="s">
        <v>62</v>
      </c>
      <c r="C6" s="12" t="s">
        <v>63</v>
      </c>
      <c r="D6" s="13">
        <v>20</v>
      </c>
      <c r="E6" s="13" t="s">
        <v>43</v>
      </c>
      <c r="F6" s="12" t="s">
        <v>64</v>
      </c>
    </row>
    <row r="7" spans="1:6" x14ac:dyDescent="0.25">
      <c r="A7" s="12" t="s">
        <v>61</v>
      </c>
      <c r="B7" s="12" t="s">
        <v>65</v>
      </c>
      <c r="C7" s="12" t="s">
        <v>63</v>
      </c>
      <c r="D7" s="13">
        <v>175</v>
      </c>
      <c r="E7" s="13" t="s">
        <v>43</v>
      </c>
      <c r="F7" s="12" t="s">
        <v>66</v>
      </c>
    </row>
    <row r="8" spans="1:6" x14ac:dyDescent="0.25">
      <c r="A8" s="12" t="s">
        <v>67</v>
      </c>
      <c r="B8" s="12" t="s">
        <v>68</v>
      </c>
      <c r="C8" s="12" t="s">
        <v>69</v>
      </c>
      <c r="D8" s="13">
        <v>0</v>
      </c>
      <c r="E8" s="13" t="s">
        <v>43</v>
      </c>
      <c r="F8" s="12" t="s">
        <v>70</v>
      </c>
    </row>
    <row r="9" spans="1:6" x14ac:dyDescent="0.25">
      <c r="A9" s="12" t="s">
        <v>71</v>
      </c>
      <c r="B9" s="12" t="s">
        <v>72</v>
      </c>
      <c r="C9" s="12" t="s">
        <v>63</v>
      </c>
      <c r="D9" s="13">
        <v>25</v>
      </c>
      <c r="E9" s="13" t="s">
        <v>43</v>
      </c>
      <c r="F9" s="12" t="s">
        <v>73</v>
      </c>
    </row>
    <row r="10" spans="1:6" x14ac:dyDescent="0.25">
      <c r="A10" s="12" t="s">
        <v>74</v>
      </c>
      <c r="B10" s="12" t="s">
        <v>75</v>
      </c>
      <c r="C10" s="12" t="s">
        <v>63</v>
      </c>
      <c r="D10" s="13">
        <v>25</v>
      </c>
      <c r="E10" s="13" t="s">
        <v>43</v>
      </c>
      <c r="F10" s="12" t="s">
        <v>76</v>
      </c>
    </row>
    <row r="11" spans="1:6" x14ac:dyDescent="0.25">
      <c r="A11" s="12" t="s">
        <v>77</v>
      </c>
      <c r="B11" s="12" t="s">
        <v>78</v>
      </c>
      <c r="C11" s="12" t="s">
        <v>63</v>
      </c>
      <c r="D11" s="13">
        <v>20</v>
      </c>
      <c r="E11" s="13" t="s">
        <v>43</v>
      </c>
      <c r="F11" s="12" t="s">
        <v>79</v>
      </c>
    </row>
    <row r="12" spans="1:6" x14ac:dyDescent="0.25">
      <c r="A12" s="12" t="s">
        <v>77</v>
      </c>
      <c r="B12" s="12" t="s">
        <v>80</v>
      </c>
      <c r="C12" s="12" t="s">
        <v>69</v>
      </c>
      <c r="D12" s="13">
        <v>0</v>
      </c>
      <c r="E12" s="13" t="s">
        <v>43</v>
      </c>
      <c r="F12" s="12" t="s">
        <v>43</v>
      </c>
    </row>
    <row r="13" spans="1:6" x14ac:dyDescent="0.25">
      <c r="A13" s="12" t="s">
        <v>77</v>
      </c>
      <c r="B13" s="12" t="s">
        <v>81</v>
      </c>
      <c r="C13" s="12" t="s">
        <v>69</v>
      </c>
      <c r="D13" s="13">
        <v>0</v>
      </c>
      <c r="E13" s="13" t="s">
        <v>43</v>
      </c>
      <c r="F13" s="12" t="s">
        <v>43</v>
      </c>
    </row>
    <row r="14" spans="1:6" x14ac:dyDescent="0.25">
      <c r="A14" s="12" t="s">
        <v>82</v>
      </c>
      <c r="B14" s="12" t="s">
        <v>83</v>
      </c>
      <c r="C14" s="12" t="s">
        <v>63</v>
      </c>
      <c r="D14" s="13">
        <v>15</v>
      </c>
      <c r="E14" s="13" t="s">
        <v>43</v>
      </c>
      <c r="F14" s="12" t="s">
        <v>84</v>
      </c>
    </row>
    <row r="15" spans="1:6" x14ac:dyDescent="0.25">
      <c r="A15" s="12" t="s">
        <v>85</v>
      </c>
      <c r="B15" s="12" t="s">
        <v>86</v>
      </c>
      <c r="C15" s="12" t="s">
        <v>63</v>
      </c>
      <c r="D15" s="13">
        <v>15</v>
      </c>
      <c r="E15" s="13" t="s">
        <v>43</v>
      </c>
      <c r="F15" s="12" t="s">
        <v>43</v>
      </c>
    </row>
    <row r="16" spans="1:6" x14ac:dyDescent="0.25">
      <c r="A16" s="12" t="s">
        <v>87</v>
      </c>
      <c r="B16" s="12" t="s">
        <v>88</v>
      </c>
      <c r="C16" s="12" t="s">
        <v>69</v>
      </c>
      <c r="D16" s="13">
        <v>0</v>
      </c>
      <c r="E16" s="13" t="s">
        <v>43</v>
      </c>
      <c r="F16" s="12" t="s">
        <v>43</v>
      </c>
    </row>
    <row r="17" spans="1:6" x14ac:dyDescent="0.25">
      <c r="A17" s="12" t="s">
        <v>89</v>
      </c>
      <c r="B17" s="12" t="s">
        <v>90</v>
      </c>
      <c r="C17" s="12" t="s">
        <v>69</v>
      </c>
      <c r="D17" s="13">
        <v>0</v>
      </c>
      <c r="E17" s="13" t="s">
        <v>43</v>
      </c>
      <c r="F17" s="12" t="s">
        <v>43</v>
      </c>
    </row>
    <row r="18" spans="1:6" x14ac:dyDescent="0.25">
      <c r="A18" s="12" t="s">
        <v>91</v>
      </c>
      <c r="B18" s="12" t="s">
        <v>92</v>
      </c>
      <c r="C18" s="12" t="s">
        <v>69</v>
      </c>
      <c r="D18" s="13">
        <v>0</v>
      </c>
      <c r="E18" s="13" t="s">
        <v>43</v>
      </c>
      <c r="F18" s="12" t="s">
        <v>43</v>
      </c>
    </row>
    <row r="19" spans="1:6" x14ac:dyDescent="0.25">
      <c r="A19" s="12" t="s">
        <v>93</v>
      </c>
      <c r="B19" s="12" t="s">
        <v>94</v>
      </c>
      <c r="C19" s="12" t="s">
        <v>69</v>
      </c>
      <c r="D19" s="13">
        <v>0</v>
      </c>
      <c r="E19" s="13" t="s">
        <v>43</v>
      </c>
      <c r="F19" s="12" t="s">
        <v>43</v>
      </c>
    </row>
    <row r="20" spans="1:6" x14ac:dyDescent="0.25">
      <c r="A20" s="12" t="s">
        <v>93</v>
      </c>
      <c r="B20" s="12" t="s">
        <v>95</v>
      </c>
      <c r="C20" s="12" t="s">
        <v>69</v>
      </c>
      <c r="D20" s="13">
        <v>0</v>
      </c>
      <c r="E20" s="13" t="s">
        <v>43</v>
      </c>
      <c r="F20" s="12" t="s">
        <v>43</v>
      </c>
    </row>
    <row r="21" spans="1:6" x14ac:dyDescent="0.25">
      <c r="A21" s="12" t="s">
        <v>93</v>
      </c>
      <c r="B21" s="12" t="s">
        <v>95</v>
      </c>
      <c r="C21" s="12" t="s">
        <v>69</v>
      </c>
      <c r="D21" s="13">
        <v>0</v>
      </c>
      <c r="E21" s="13" t="s">
        <v>43</v>
      </c>
      <c r="F21" s="12" t="s">
        <v>43</v>
      </c>
    </row>
    <row r="23" spans="1:4" x14ac:dyDescent="0.25">
      <c r="A23" t="s">
        <v>96</v>
      </c>
      <c r="B23"/>
      <c r="C23"/>
      <c r="D23" s="8">
        <f>SUMIF(C6:C21,"Yes",D6:D21)</f>
        <v>295</v>
      </c>
    </row>
    <row r="24" spans="1:4" x14ac:dyDescent="0.25">
      <c r="A24" t="s">
        <v>97</v>
      </c>
      <c r="B24"/>
      <c r="C24"/>
      <c r="D24" s="8">
        <f>SUMIF(C6:C21,"Yes",E6:E21)</f>
        <v>0</v>
      </c>
    </row>
    <row r="26" spans="1:6" x14ac:dyDescent="0.25">
      <c r="A26" s="11" t="s">
        <v>98</v>
      </c>
      <c r="B26" s="11"/>
      <c r="C26" s="11"/>
      <c r="D26" s="11"/>
      <c r="E26" s="11"/>
      <c r="F26" s="11"/>
    </row>
    <row r="27" spans="1:6" x14ac:dyDescent="0.25">
      <c r="A27" s="11"/>
      <c r="B27" s="11"/>
      <c r="C27" s="11"/>
      <c r="D27" s="11"/>
      <c r="E27" s="11"/>
      <c r="F27" s="11"/>
    </row>
  </sheetData>
  <mergeCells count="5">
    <mergeCell ref="A1:F1"/>
    <mergeCell ref="A2:F3"/>
    <mergeCell ref="A23:C23"/>
    <mergeCell ref="A24:C24"/>
    <mergeCell ref="A26:F27"/>
  </mergeCells>
  <dataValidations count="2">
    <dataValidation type="list" showErrorMessage="1" errorTitle="Choose Yes or No" error="Select Yes to include this row in event totals, or No to exclude it." sqref="C10:C21">
      <formula1>"Yes,No"</formula1>
    </dataValidation>
    <dataValidation type="list" showErrorMessage="1" errorTitle="Choose Yes or No" error="Select Yes to include this row in event totals, or No to exclude it." sqref="C6:C21">
      <formula1>"Yes,No"</formula1>
    </dataValidation>
  </dataValidations>
  <pageMargins left="0.35" right="0.35" top="0.5" bottom="0.5" header="0.2" footer="0.2"/>
  <pageSetup paperSize="1" orientation="portrait" fitToWidth="1" fitToHeight="0"/>
  <headerFooter>
    <oddFooter>CraftyCalcs.com | Planning estimate - verify your own costs and fee rates | 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3C8D6D"/>
    <pageSetUpPr fitToPage="1"/>
  </sheetPr>
  <dimension ref="A1:D27"/>
  <sheetViews>
    <sheetView workbookViewId="0" showGridLines="0">
      <pane ySplit="4" topLeftCell="A5" activePane="bottomLeft" state="frozen"/>
      <selection pane="bottomLeft"/>
    </sheetView>
  </sheetViews>
  <sheetFormatPr defaultRowHeight="20" outlineLevelRow="0" outlineLevelCol="0" x14ac:dyDescent="55" customHeight="1"/>
  <cols>
    <col min="1" max="1" width="36" customWidth="1"/>
    <col min="2" max="4" width="22" customWidth="1"/>
  </cols>
  <sheetData>
    <row r="1" ht="34" customHeight="1" spans="1:4" x14ac:dyDescent="0.25">
      <c r="A1" s="1" t="s">
        <v>99</v>
      </c>
      <c r="B1" s="1"/>
      <c r="C1" s="1"/>
      <c r="D1" s="1"/>
    </row>
    <row r="2" ht="26" customHeight="1" spans="1:4" x14ac:dyDescent="0.25">
      <c r="A2" s="2" t="s">
        <v>100</v>
      </c>
      <c r="B2" s="2"/>
      <c r="C2" s="2"/>
      <c r="D2" s="2"/>
    </row>
    <row r="3" ht="18" customHeight="1" spans="1:4" x14ac:dyDescent="0.25">
      <c r="A3" s="2"/>
      <c r="B3" s="2"/>
      <c r="C3" s="2"/>
      <c r="D3" s="2"/>
    </row>
    <row r="5" ht="30" customHeight="1" spans="1:3" x14ac:dyDescent="0.25">
      <c r="A5" s="3" t="s">
        <v>101</v>
      </c>
      <c r="B5" s="3"/>
      <c r="C5" s="3"/>
    </row>
    <row r="6" spans="1:2" x14ac:dyDescent="0.25">
      <c r="A6" t="s">
        <v>102</v>
      </c>
      <c r="B6" s="13">
        <v>28</v>
      </c>
    </row>
    <row r="7" spans="1:2" x14ac:dyDescent="0.25">
      <c r="A7" t="s">
        <v>18</v>
      </c>
      <c r="B7" s="8">
        <f>'Product Cost'!E29</f>
        <v>12.547368421052632</v>
      </c>
    </row>
    <row r="8" spans="1:2" x14ac:dyDescent="0.25">
      <c r="A8" t="s">
        <v>103</v>
      </c>
      <c r="B8" s="15">
        <v>0.03</v>
      </c>
    </row>
    <row r="9" spans="1:2" x14ac:dyDescent="0.25">
      <c r="A9" t="s">
        <v>104</v>
      </c>
      <c r="B9" s="13">
        <v>0.3</v>
      </c>
    </row>
    <row r="10" spans="1:2" x14ac:dyDescent="0.25">
      <c r="A10" t="s">
        <v>105</v>
      </c>
      <c r="B10" s="8">
        <f>B6-B7-(B6*B8)-B9</f>
        <v>14.312631578947368</v>
      </c>
    </row>
    <row r="12" ht="30" customHeight="1" spans="1:3" x14ac:dyDescent="0.25">
      <c r="A12" s="3" t="s">
        <v>106</v>
      </c>
      <c r="B12" s="3"/>
      <c r="C12" s="3"/>
    </row>
    <row r="13" spans="1:2" x14ac:dyDescent="0.25">
      <c r="A13" t="s">
        <v>107</v>
      </c>
      <c r="B13" s="8">
        <f>'Event Expenses'!D23</f>
        <v>295</v>
      </c>
    </row>
    <row r="14" spans="1:2" x14ac:dyDescent="0.25">
      <c r="A14" t="s">
        <v>108</v>
      </c>
      <c r="B14" s="13">
        <v>300</v>
      </c>
    </row>
    <row r="16" ht="30" customHeight="1" spans="1:3" x14ac:dyDescent="0.25">
      <c r="A16" s="3" t="s">
        <v>109</v>
      </c>
      <c r="B16" s="3"/>
      <c r="C16" s="3"/>
    </row>
    <row r="17" spans="1:2" x14ac:dyDescent="0.25">
      <c r="A17" t="s">
        <v>110</v>
      </c>
      <c r="B17" s="9">
        <f>IF(B10&lt;=0,0,ROUNDUP(B13/B10,0))</f>
        <v>21</v>
      </c>
    </row>
    <row r="18" spans="1:2" x14ac:dyDescent="0.25">
      <c r="A18" t="s">
        <v>111</v>
      </c>
      <c r="B18" s="8">
        <f>B17*B6</f>
        <v>588</v>
      </c>
    </row>
    <row r="20" spans="1:2" x14ac:dyDescent="0.25">
      <c r="A20" t="s">
        <v>112</v>
      </c>
      <c r="B20" s="9">
        <f>IF(B10&lt;=0,0,ROUNDUP((B13+B14)/B10,0))</f>
        <v>42</v>
      </c>
    </row>
    <row r="21" spans="1:2" x14ac:dyDescent="0.25">
      <c r="A21" t="s">
        <v>113</v>
      </c>
      <c r="B21" s="8">
        <f>B20*B6</f>
        <v>1176</v>
      </c>
    </row>
    <row r="22" spans="1:2" x14ac:dyDescent="0.25">
      <c r="A22" t="s">
        <v>114</v>
      </c>
      <c r="B22" s="8">
        <f>B20*B10-B13</f>
        <v>306.13052631578944</v>
      </c>
    </row>
    <row r="25" spans="1:4" x14ac:dyDescent="0.25">
      <c r="A25" s="11" t="s">
        <v>115</v>
      </c>
      <c r="B25" s="11"/>
      <c r="C25" s="11"/>
      <c r="D25" s="11"/>
    </row>
    <row r="26" spans="1:4" x14ac:dyDescent="0.25">
      <c r="A26" s="11"/>
      <c r="B26" s="11"/>
      <c r="C26" s="11"/>
      <c r="D26" s="11"/>
    </row>
    <row r="27" spans="1:4" x14ac:dyDescent="0.25">
      <c r="A27" s="11"/>
      <c r="B27" s="11"/>
      <c r="C27" s="11"/>
      <c r="D27" s="11"/>
    </row>
  </sheetData>
  <mergeCells count="6">
    <mergeCell ref="A1:D1"/>
    <mergeCell ref="A2:D3"/>
    <mergeCell ref="A5:C5"/>
    <mergeCell ref="A12:C12"/>
    <mergeCell ref="A16:C16"/>
    <mergeCell ref="A25:D27"/>
  </mergeCells>
  <pageMargins left="0.35" right="0.35" top="0.5" bottom="0.5" header="0.2" footer="0.2"/>
  <pageSetup paperSize="1" orientation="portrait" fitToWidth="1" fitToHeight="0"/>
  <headerFooter>
    <oddFooter>CraftyCalcs.com | Planning estimate - verify your own costs and fee rates | 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7E57C2"/>
    <pageSetUpPr fitToPage="1"/>
  </sheetPr>
  <dimension ref="A1:F28"/>
  <sheetViews>
    <sheetView workbookViewId="0" showGridLines="0">
      <pane ySplit="4" topLeftCell="A5" activePane="bottomLeft" state="frozen"/>
      <selection pane="bottomLeft"/>
    </sheetView>
  </sheetViews>
  <sheetFormatPr defaultRowHeight="20" outlineLevelRow="0" outlineLevelCol="0" x14ac:dyDescent="55" customHeight="1"/>
  <cols>
    <col min="1" max="1" width="18" customWidth="1"/>
    <col min="2" max="2" width="34" customWidth="1"/>
    <col min="3" max="3" width="18" customWidth="1"/>
    <col min="4" max="4" width="14" customWidth="1"/>
    <col min="5" max="5" width="24" customWidth="1"/>
    <col min="6" max="6" width="28" customWidth="1"/>
  </cols>
  <sheetData>
    <row r="1" ht="34" customHeight="1" spans="1:6" x14ac:dyDescent="0.25">
      <c r="A1" s="1" t="s">
        <v>116</v>
      </c>
      <c r="B1" s="1"/>
      <c r="C1" s="1"/>
      <c r="D1" s="1"/>
      <c r="E1" s="1"/>
      <c r="F1" s="1"/>
    </row>
    <row r="2" ht="26" customHeight="1" spans="1:6" x14ac:dyDescent="0.25">
      <c r="A2" s="2" t="s">
        <v>117</v>
      </c>
      <c r="B2" s="2"/>
      <c r="C2" s="2"/>
      <c r="D2" s="2"/>
      <c r="E2" s="2"/>
      <c r="F2" s="2"/>
    </row>
    <row r="3" ht="18" customHeight="1" spans="1:6" x14ac:dyDescent="0.25">
      <c r="A3" s="2"/>
      <c r="B3" s="2"/>
      <c r="C3" s="2"/>
      <c r="D3" s="2"/>
      <c r="E3" s="2"/>
      <c r="F3" s="2"/>
    </row>
    <row r="5" ht="30" customHeight="1" spans="1:6" x14ac:dyDescent="0.25">
      <c r="A5" s="3" t="s">
        <v>55</v>
      </c>
      <c r="B5" s="3" t="s">
        <v>118</v>
      </c>
      <c r="C5" s="3" t="s">
        <v>119</v>
      </c>
      <c r="D5" s="3" t="s">
        <v>120</v>
      </c>
      <c r="E5" s="3" t="s">
        <v>121</v>
      </c>
      <c r="F5" s="3" t="s">
        <v>60</v>
      </c>
    </row>
    <row r="6" ht="36" customHeight="1" spans="1:5" x14ac:dyDescent="0.25">
      <c r="A6" s="17" t="s">
        <v>122</v>
      </c>
      <c r="B6" s="17" t="s">
        <v>123</v>
      </c>
      <c r="C6" s="17" t="s">
        <v>124</v>
      </c>
      <c r="D6" s="17" t="s">
        <v>63</v>
      </c>
      <c r="E6" s="17" t="s">
        <v>125</v>
      </c>
    </row>
    <row r="7" ht="36" customHeight="1" spans="1:5" x14ac:dyDescent="0.25">
      <c r="A7" s="17" t="s">
        <v>122</v>
      </c>
      <c r="B7" s="17" t="s">
        <v>126</v>
      </c>
      <c r="C7" s="17" t="s">
        <v>127</v>
      </c>
      <c r="D7" s="17" t="s">
        <v>69</v>
      </c>
      <c r="E7" s="17" t="s">
        <v>43</v>
      </c>
    </row>
    <row r="8" ht="36" customHeight="1" spans="1:5" x14ac:dyDescent="0.25">
      <c r="A8" s="17" t="s">
        <v>128</v>
      </c>
      <c r="B8" s="17" t="s">
        <v>129</v>
      </c>
      <c r="C8" s="17" t="s">
        <v>130</v>
      </c>
      <c r="D8" s="17" t="s">
        <v>63</v>
      </c>
      <c r="E8" s="17" t="s">
        <v>131</v>
      </c>
    </row>
    <row r="9" ht="36" customHeight="1" spans="1:5" x14ac:dyDescent="0.25">
      <c r="A9" s="17" t="s">
        <v>128</v>
      </c>
      <c r="B9" s="17" t="s">
        <v>132</v>
      </c>
      <c r="C9" s="17" t="s">
        <v>127</v>
      </c>
      <c r="D9" s="17" t="s">
        <v>69</v>
      </c>
      <c r="E9" s="17" t="s">
        <v>43</v>
      </c>
    </row>
    <row r="10" ht="36" customHeight="1" spans="1:5" x14ac:dyDescent="0.25">
      <c r="A10" s="17" t="s">
        <v>133</v>
      </c>
      <c r="B10" s="17" t="s">
        <v>134</v>
      </c>
      <c r="C10" s="17" t="s">
        <v>135</v>
      </c>
      <c r="D10" s="17" t="s">
        <v>63</v>
      </c>
      <c r="E10" s="17" t="s">
        <v>136</v>
      </c>
    </row>
    <row r="11" ht="36" customHeight="1" spans="1:5" x14ac:dyDescent="0.25">
      <c r="A11" s="17" t="s">
        <v>133</v>
      </c>
      <c r="B11" s="17" t="s">
        <v>137</v>
      </c>
      <c r="C11" s="17" t="s">
        <v>135</v>
      </c>
      <c r="D11" s="17" t="s">
        <v>69</v>
      </c>
      <c r="E11" s="17" t="s">
        <v>43</v>
      </c>
    </row>
    <row r="12" ht="36" customHeight="1" spans="1:5" x14ac:dyDescent="0.25">
      <c r="A12" s="17" t="s">
        <v>61</v>
      </c>
      <c r="B12" s="17" t="s">
        <v>138</v>
      </c>
      <c r="C12" s="17" t="s">
        <v>139</v>
      </c>
      <c r="D12" s="17" t="s">
        <v>63</v>
      </c>
      <c r="E12" s="17" t="s">
        <v>7</v>
      </c>
    </row>
    <row r="13" ht="36" customHeight="1" spans="1:5" x14ac:dyDescent="0.25">
      <c r="A13" s="17" t="s">
        <v>61</v>
      </c>
      <c r="B13" s="17" t="s">
        <v>140</v>
      </c>
      <c r="C13" s="17" t="s">
        <v>141</v>
      </c>
      <c r="D13" s="17" t="s">
        <v>63</v>
      </c>
      <c r="E13" s="17" t="s">
        <v>7</v>
      </c>
    </row>
    <row r="14" ht="36" customHeight="1" spans="1:5" x14ac:dyDescent="0.25">
      <c r="A14" s="17" t="s">
        <v>61</v>
      </c>
      <c r="B14" s="17" t="s">
        <v>142</v>
      </c>
      <c r="C14" s="17" t="s">
        <v>141</v>
      </c>
      <c r="D14" s="17" t="s">
        <v>63</v>
      </c>
      <c r="E14" s="17" t="s">
        <v>7</v>
      </c>
    </row>
    <row r="15" ht="36" customHeight="1" spans="1:5" x14ac:dyDescent="0.25">
      <c r="A15" s="17" t="s">
        <v>77</v>
      </c>
      <c r="B15" s="17" t="s">
        <v>143</v>
      </c>
      <c r="C15" s="17" t="s">
        <v>127</v>
      </c>
      <c r="D15" s="17" t="s">
        <v>63</v>
      </c>
      <c r="E15" s="17" t="s">
        <v>7</v>
      </c>
    </row>
    <row r="16" ht="36" customHeight="1" spans="1:5" x14ac:dyDescent="0.25">
      <c r="A16" s="17" t="s">
        <v>85</v>
      </c>
      <c r="B16" s="17" t="s">
        <v>144</v>
      </c>
      <c r="C16" s="17" t="s">
        <v>141</v>
      </c>
      <c r="D16" s="17" t="s">
        <v>63</v>
      </c>
      <c r="E16" s="17" t="s">
        <v>7</v>
      </c>
    </row>
    <row r="17" ht="36" customHeight="1" spans="1:5" x14ac:dyDescent="0.25">
      <c r="A17" s="17" t="s">
        <v>82</v>
      </c>
      <c r="B17" s="17" t="s">
        <v>145</v>
      </c>
      <c r="C17" s="17" t="s">
        <v>146</v>
      </c>
      <c r="D17" s="17" t="s">
        <v>69</v>
      </c>
      <c r="E17" s="17" t="s">
        <v>43</v>
      </c>
    </row>
    <row r="18" ht="36" customHeight="1" spans="1:5" x14ac:dyDescent="0.25">
      <c r="A18" s="17" t="s">
        <v>91</v>
      </c>
      <c r="B18" s="17" t="s">
        <v>147</v>
      </c>
      <c r="C18" s="17" t="s">
        <v>148</v>
      </c>
      <c r="D18" s="17" t="s">
        <v>69</v>
      </c>
      <c r="E18" s="17" t="s">
        <v>43</v>
      </c>
    </row>
    <row r="19" ht="36" customHeight="1" spans="1:5" x14ac:dyDescent="0.25">
      <c r="A19" s="17" t="s">
        <v>149</v>
      </c>
      <c r="B19" s="17" t="s">
        <v>150</v>
      </c>
      <c r="C19" s="17" t="s">
        <v>148</v>
      </c>
      <c r="D19" s="17" t="s">
        <v>69</v>
      </c>
      <c r="E19" s="17" t="s">
        <v>43</v>
      </c>
    </row>
    <row r="20" ht="36" customHeight="1" spans="1:5" x14ac:dyDescent="0.25">
      <c r="A20" s="17" t="s">
        <v>67</v>
      </c>
      <c r="B20" s="17" t="s">
        <v>151</v>
      </c>
      <c r="C20" s="17" t="s">
        <v>148</v>
      </c>
      <c r="D20" s="17" t="s">
        <v>69</v>
      </c>
      <c r="E20" s="17" t="s">
        <v>43</v>
      </c>
    </row>
    <row r="21" ht="36" customHeight="1" spans="1:5" x14ac:dyDescent="0.25">
      <c r="A21" s="17" t="s">
        <v>152</v>
      </c>
      <c r="B21" s="17" t="s">
        <v>153</v>
      </c>
      <c r="C21" s="17" t="s">
        <v>154</v>
      </c>
      <c r="D21" s="17" t="s">
        <v>69</v>
      </c>
      <c r="E21" s="17" t="s">
        <v>155</v>
      </c>
    </row>
    <row r="24" spans="1:6" x14ac:dyDescent="0.25">
      <c r="A24" s="11" t="s">
        <v>156</v>
      </c>
      <c r="B24" s="11"/>
      <c r="C24" s="11"/>
      <c r="D24" s="11"/>
      <c r="E24" s="11"/>
      <c r="F24" s="11"/>
    </row>
    <row r="25" spans="1:6" x14ac:dyDescent="0.25">
      <c r="A25" s="11"/>
      <c r="B25" s="11"/>
      <c r="C25" s="11"/>
      <c r="D25" s="11"/>
      <c r="E25" s="11"/>
      <c r="F25" s="11"/>
    </row>
    <row r="26" spans="1:6" x14ac:dyDescent="0.25">
      <c r="A26" s="11"/>
      <c r="B26" s="11"/>
      <c r="C26" s="11"/>
      <c r="D26" s="11"/>
      <c r="E26" s="11"/>
      <c r="F26" s="11"/>
    </row>
    <row r="27" spans="1:6" x14ac:dyDescent="0.25">
      <c r="A27" s="11"/>
      <c r="B27" s="11"/>
      <c r="C27" s="11"/>
      <c r="D27" s="11"/>
      <c r="E27" s="11"/>
      <c r="F27" s="11"/>
    </row>
    <row r="28" spans="1:6" x14ac:dyDescent="0.25">
      <c r="A28" s="11"/>
      <c r="B28" s="11"/>
      <c r="C28" s="11"/>
      <c r="D28" s="11"/>
      <c r="E28" s="11"/>
      <c r="F28" s="11"/>
    </row>
  </sheetData>
  <mergeCells count="3">
    <mergeCell ref="A1:F1"/>
    <mergeCell ref="A2:F3"/>
    <mergeCell ref="A24:F28"/>
  </mergeCells>
  <dataValidations count="2">
    <dataValidation type="list" sqref="D10:D21">
      <formula1>"Yes,No"</formula1>
    </dataValidation>
    <dataValidation type="list" sqref="D6:D21">
      <formula1>"Yes,No"</formula1>
    </dataValidation>
  </dataValidations>
  <pageMargins left="0.35" right="0.35" top="0.5" bottom="0.5" header="0.2" footer="0.2"/>
  <pageSetup paperSize="1" orientation="portrait" fitToWidth="1" fitToHeight="0"/>
  <headerFooter>
    <oddFooter>CraftyCalcs.com | Planning estimate - verify your own costs and fee rates | 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Start Here</vt:lpstr>
      <vt:lpstr>Product Cost</vt:lpstr>
      <vt:lpstr>Event Expenses</vt:lpstr>
      <vt:lpstr>Break-Even</vt:lpstr>
      <vt:lpstr>Overlooked Costs</vt:lpstr>
    </vt:vector>
  </TitlesOfParts>
  <Company>Sparkbuilt Labs, LLC</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CraftyCalcs</dc:creator>
  <dc:title>Craft Fair Profit Starter Sheet</dc:title>
  <dc:subject>Craft fair product-cost, event-expense, and break-even planning workbook</dc:subject>
  <dc:description>A reusable static planning workbook from CraftyCalcs.com</dc:description>
  <cp:keywords/>
  <cp:category/>
  <cp:lastModifiedBy>Unknown</cp:lastModifiedBy>
  <dcterms:created xsi:type="dcterms:W3CDTF">2026-08-02T12:00:00Z</dcterms:created>
  <dcterms:modified xsi:type="dcterms:W3CDTF">2026-08-02T12:00:00Z</dcterms:modified>
</cp:coreProperties>
</file>